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F3AA787-BB3F-4E35-8BFF-5DD9E74570E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8" i="5" l="1"/>
  <c r="I11" i="5"/>
  <c r="H11" i="5"/>
  <c r="G11" i="5"/>
  <c r="F11" i="5"/>
  <c r="E11" i="5"/>
  <c r="AS8" i="5" l="1"/>
  <c r="AQ8" i="5"/>
  <c r="AP8" i="5"/>
  <c r="AO8" i="5"/>
  <c r="AN8" i="5"/>
  <c r="AM8" i="5"/>
  <c r="AG8" i="5"/>
  <c r="AE8" i="5"/>
  <c r="AD8" i="5"/>
  <c r="AC8" i="5"/>
  <c r="AB8" i="5"/>
  <c r="AA8" i="5"/>
  <c r="W8" i="5"/>
  <c r="U8" i="5"/>
  <c r="T8" i="5"/>
  <c r="S8" i="5"/>
  <c r="R8" i="5"/>
  <c r="Q8" i="5"/>
  <c r="K8" i="5"/>
  <c r="I8" i="5"/>
  <c r="H8" i="5"/>
  <c r="H12" i="5" s="1"/>
  <c r="G8" i="5"/>
  <c r="G12" i="5" s="1"/>
  <c r="F8" i="5"/>
  <c r="F12" i="5" s="1"/>
  <c r="E8" i="5"/>
  <c r="E12" i="5" s="1"/>
  <c r="I12" i="5" l="1"/>
  <c r="AF8" i="5"/>
  <c r="K13" i="5"/>
  <c r="K14" i="5" s="1"/>
  <c r="F13" i="5"/>
  <c r="H13" i="5"/>
  <c r="E13" i="5"/>
  <c r="E14" i="5" s="1"/>
  <c r="G13" i="5"/>
  <c r="G14" i="5" s="1"/>
  <c r="I13" i="5"/>
  <c r="I14" i="5" l="1"/>
  <c r="J14" i="5" s="1"/>
  <c r="N13" i="5"/>
  <c r="L13" i="5"/>
  <c r="F14" i="5"/>
  <c r="M13" i="5"/>
  <c r="H14" i="5"/>
  <c r="M14" i="5" s="1"/>
  <c r="O14" i="5"/>
  <c r="J13" i="5"/>
  <c r="O13" i="5"/>
  <c r="N14" i="5" l="1"/>
  <c r="L14" i="5"/>
</calcChain>
</file>

<file path=xl/sharedStrings.xml><?xml version="1.0" encoding="utf-8"?>
<sst xmlns="http://schemas.openxmlformats.org/spreadsheetml/2006/main" count="77" uniqueCount="35">
  <si>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</si>
  <si>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</si>
  <si>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</si>
  <si>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</si>
  <si>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</si>
  <si>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</si>
  <si>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</si>
  <si>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</si>
  <si>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</si>
  <si>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</si>
  <si>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</si>
  <si>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</si>
  <si>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</si>
  <si>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SUPERPESIS</t>
  </si>
  <si>
    <t>L+T</t>
  </si>
  <si>
    <t>YKKÖSPESIS</t>
  </si>
  <si>
    <t>SUOMENSARJA</t>
  </si>
  <si>
    <t>KAIKKI OTTELUT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</si>
  <si>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</si>
  <si>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</si>
  <si>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</si>
  <si>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</si>
  <si>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</si>
  <si>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</si>
  <si>
    <t>Ura = Kannuksen Ura  (1969)</t>
  </si>
  <si>
    <t>7.</t>
  </si>
  <si>
    <t>Ura  2</t>
  </si>
  <si>
    <t>Santeri Salmela</t>
  </si>
  <si>
    <t>VePe = Veteli Pesis  (2000),  kasvattajaseura</t>
  </si>
  <si>
    <t>5.</t>
  </si>
  <si>
    <t>VePe</t>
  </si>
  <si>
    <t>7.4.2005   Veteli</t>
  </si>
  <si>
    <t>3.</t>
  </si>
  <si>
    <t>ViVe  2</t>
  </si>
  <si>
    <t>ViVe = Vimpelin Veto  (1934)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</si>
</sst>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1" xfId="0" applyFont="1" applyFill="1" applyBorder="1"/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4" fontId="2" fillId="2" borderId="0" xfId="0" applyNumberFormat="1" applyFont="1" applyFill="1"/>
    <xf numFmtId="0" fontId="2" fillId="5" borderId="7" xfId="0" applyFont="1" applyFill="1" applyBorder="1" applyAlignment="1">
      <alignment horizontal="left"/>
    </xf>
    <xf numFmtId="0" fontId="2" fillId="3" borderId="7" xfId="0" applyFont="1" applyFill="1" applyBorder="1"/>
    <xf numFmtId="0" fontId="2" fillId="3" borderId="4" xfId="0" applyFont="1" applyFill="1" applyBorder="1"/>
    <xf numFmtId="0" fontId="2" fillId="2" borderId="1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5" borderId="2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0" fontId="2" fillId="4" borderId="7" xfId="0" applyFont="1" applyFill="1" applyBorder="1" applyAlignment="1">
      <alignment horizontal="left"/>
    </xf>
    <xf numFmtId="0" fontId="2" fillId="6" borderId="4" xfId="0" applyFont="1" applyFill="1" applyBorder="1"/>
    <xf numFmtId="0" fontId="2" fillId="2" borderId="13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5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164" fontId="2" fillId="5" borderId="10" xfId="0" applyNumberFormat="1" applyFont="1" applyFill="1" applyBorder="1" applyAlignment="1">
      <alignment horizontal="center"/>
    </xf>
    <xf numFmtId="0" fontId="2" fillId="6" borderId="7" xfId="0" applyFont="1" applyFill="1" applyBorder="1" applyAlignment="1">
      <alignment horizontal="center"/>
    </xf>
    <xf numFmtId="0" fontId="2" fillId="5" borderId="12" xfId="0" applyFont="1" applyFill="1" applyBorder="1"/>
    <xf numFmtId="0" fontId="2" fillId="5" borderId="3" xfId="0" applyFont="1" applyFill="1" applyBorder="1"/>
    <xf numFmtId="0" fontId="2" fillId="5" borderId="14" xfId="0" applyFont="1" applyFill="1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6" xfId="0" applyFont="1" applyFill="1" applyBorder="1"/>
    <xf numFmtId="0" fontId="2" fillId="2" borderId="9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/>
    <xf numFmtId="0" fontId="2" fillId="6" borderId="7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4" fontId="2" fillId="3" borderId="4" xfId="1" applyNumberFormat="1" applyFont="1" applyFill="1" applyBorder="1" applyAlignment="1">
      <alignment horizontal="center"/>
    </xf>
    <xf numFmtId="0" fontId="2" fillId="5" borderId="10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0" fontId="2" fillId="2" borderId="0" xfId="0" applyFont="1" applyFill="1" applyAlignment="1">
      <alignment horizontal="left"/>
    </xf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6" customWidth="1"/>
    <col min="13" max="13" width="6.28515625" style="16" customWidth="1"/>
    <col min="14" max="14" width="6.140625" style="16" customWidth="1"/>
    <col min="15" max="15" width="6.28515625" style="16" customWidth="1"/>
    <col min="16" max="16" width="0.7109375" style="16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6" customWidth="1"/>
    <col min="38" max="38" width="0.7109375" style="16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27</v>
      </c>
      <c r="C1" s="2"/>
      <c r="D1" s="3"/>
      <c r="E1" s="4" t="s">
        <v>31</v>
      </c>
      <c r="F1" s="53"/>
      <c r="G1" s="5"/>
      <c r="H1" s="5"/>
      <c r="I1" s="31"/>
      <c r="J1" s="27"/>
      <c r="K1" s="32"/>
      <c r="L1" s="31"/>
      <c r="M1" s="31"/>
      <c r="N1" s="31"/>
      <c r="O1" s="31"/>
      <c r="P1" s="31"/>
      <c r="Q1" s="31"/>
      <c r="R1" s="27"/>
      <c r="S1" s="27"/>
      <c r="T1" s="27"/>
      <c r="U1" s="27"/>
      <c r="V1" s="27"/>
      <c r="W1" s="27"/>
      <c r="X1" s="27"/>
      <c r="Y1" s="27"/>
      <c r="Z1" s="27"/>
      <c r="AA1" s="53"/>
      <c r="AB1" s="53"/>
      <c r="AC1" s="5"/>
      <c r="AD1" s="5"/>
      <c r="AE1" s="31"/>
      <c r="AF1" s="27"/>
      <c r="AG1" s="32"/>
      <c r="AH1" s="31"/>
      <c r="AI1" s="31"/>
      <c r="AJ1" s="31"/>
      <c r="AK1" s="31"/>
      <c r="AL1" s="31"/>
      <c r="AM1" s="31"/>
      <c r="AN1" s="27"/>
      <c r="AO1" s="27"/>
      <c r="AP1" s="27"/>
      <c r="AQ1" s="27"/>
      <c r="AR1" s="27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7" t="s">
        <v>15</v>
      </c>
      <c r="C2" s="54"/>
      <c r="D2" s="55"/>
      <c r="E2" s="6" t="s">
        <v>7</v>
      </c>
      <c r="F2" s="7"/>
      <c r="G2" s="7"/>
      <c r="H2" s="7"/>
      <c r="I2" s="28"/>
      <c r="J2" s="8"/>
      <c r="K2" s="26"/>
      <c r="L2" s="23" t="s">
        <v>19</v>
      </c>
      <c r="M2" s="7"/>
      <c r="N2" s="7"/>
      <c r="O2" s="29"/>
      <c r="P2" s="12"/>
      <c r="Q2" s="23" t="s">
        <v>20</v>
      </c>
      <c r="R2" s="7"/>
      <c r="S2" s="7"/>
      <c r="T2" s="7"/>
      <c r="U2" s="28"/>
      <c r="V2" s="29"/>
      <c r="W2" s="12"/>
      <c r="X2" s="56" t="s">
        <v>16</v>
      </c>
      <c r="Y2" s="57"/>
      <c r="Z2" s="38"/>
      <c r="AA2" s="6" t="s">
        <v>7</v>
      </c>
      <c r="AB2" s="7"/>
      <c r="AC2" s="7"/>
      <c r="AD2" s="7"/>
      <c r="AE2" s="28"/>
      <c r="AF2" s="8"/>
      <c r="AG2" s="26"/>
      <c r="AH2" s="23" t="s">
        <v>21</v>
      </c>
      <c r="AI2" s="7"/>
      <c r="AJ2" s="7"/>
      <c r="AK2" s="29"/>
      <c r="AL2" s="12"/>
      <c r="AM2" s="23" t="s">
        <v>20</v>
      </c>
      <c r="AN2" s="7"/>
      <c r="AO2" s="7"/>
      <c r="AP2" s="7"/>
      <c r="AQ2" s="28"/>
      <c r="AR2" s="29"/>
      <c r="AS2" s="39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39"/>
      <c r="L3" s="11" t="s">
        <v>4</v>
      </c>
      <c r="M3" s="11" t="s">
        <v>5</v>
      </c>
      <c r="N3" s="11" t="s">
        <v>14</v>
      </c>
      <c r="O3" s="11" t="s">
        <v>8</v>
      </c>
      <c r="P3" s="13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39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39"/>
      <c r="AH3" s="11" t="s">
        <v>4</v>
      </c>
      <c r="AI3" s="11" t="s">
        <v>5</v>
      </c>
      <c r="AJ3" s="11" t="s">
        <v>14</v>
      </c>
      <c r="AK3" s="11" t="s">
        <v>8</v>
      </c>
      <c r="AL3" s="13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39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7"/>
      <c r="C4" s="19"/>
      <c r="D4" s="1"/>
      <c r="E4" s="17"/>
      <c r="F4" s="17"/>
      <c r="G4" s="17"/>
      <c r="H4" s="18"/>
      <c r="I4" s="17"/>
      <c r="J4" s="33"/>
      <c r="K4" s="16"/>
      <c r="L4" s="34"/>
      <c r="M4" s="11"/>
      <c r="N4" s="11"/>
      <c r="O4" s="11"/>
      <c r="P4" s="13"/>
      <c r="Q4" s="17"/>
      <c r="R4" s="17"/>
      <c r="S4" s="18"/>
      <c r="T4" s="17"/>
      <c r="U4" s="17"/>
      <c r="V4" s="58"/>
      <c r="W4" s="16"/>
      <c r="X4" s="17">
        <v>2020</v>
      </c>
      <c r="Y4" s="19" t="s">
        <v>25</v>
      </c>
      <c r="Z4" s="1" t="s">
        <v>26</v>
      </c>
      <c r="AA4" s="17">
        <v>5</v>
      </c>
      <c r="AB4" s="17">
        <v>0</v>
      </c>
      <c r="AC4" s="17">
        <v>1</v>
      </c>
      <c r="AD4" s="18">
        <v>1</v>
      </c>
      <c r="AE4" s="17">
        <v>9</v>
      </c>
      <c r="AF4" s="33">
        <v>0.45</v>
      </c>
      <c r="AG4" s="16">
        <v>20</v>
      </c>
      <c r="AH4" s="34"/>
      <c r="AI4" s="11"/>
      <c r="AJ4" s="11"/>
      <c r="AK4" s="11"/>
      <c r="AL4" s="13"/>
      <c r="AM4" s="17"/>
      <c r="AN4" s="17"/>
      <c r="AO4" s="18"/>
      <c r="AP4" s="17"/>
      <c r="AQ4" s="17"/>
      <c r="AR4" s="58"/>
      <c r="AS4" s="64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7"/>
      <c r="C5" s="19"/>
      <c r="D5" s="1"/>
      <c r="E5" s="17"/>
      <c r="F5" s="17"/>
      <c r="G5" s="17"/>
      <c r="H5" s="18"/>
      <c r="I5" s="17"/>
      <c r="J5" s="33"/>
      <c r="K5" s="16"/>
      <c r="L5" s="34"/>
      <c r="M5" s="11"/>
      <c r="N5" s="11"/>
      <c r="O5" s="11"/>
      <c r="P5" s="13"/>
      <c r="Q5" s="17"/>
      <c r="R5" s="17"/>
      <c r="S5" s="18"/>
      <c r="T5" s="17"/>
      <c r="U5" s="17"/>
      <c r="V5" s="58"/>
      <c r="W5" s="16"/>
      <c r="X5" s="66">
        <v>2021</v>
      </c>
      <c r="Y5" s="70" t="s">
        <v>29</v>
      </c>
      <c r="Z5" s="67" t="s">
        <v>30</v>
      </c>
      <c r="AA5" s="66">
        <v>14</v>
      </c>
      <c r="AB5" s="66">
        <v>3</v>
      </c>
      <c r="AC5" s="66">
        <v>4</v>
      </c>
      <c r="AD5" s="71">
        <v>13</v>
      </c>
      <c r="AE5" s="66">
        <v>54</v>
      </c>
      <c r="AF5" s="68">
        <v>0.62070000000000003</v>
      </c>
      <c r="AG5" s="69">
        <v>87</v>
      </c>
      <c r="AH5" s="11"/>
      <c r="AI5" s="11"/>
      <c r="AJ5" s="11"/>
      <c r="AK5" s="11"/>
      <c r="AL5" s="13"/>
      <c r="AM5" s="17"/>
      <c r="AN5" s="17"/>
      <c r="AO5" s="18"/>
      <c r="AP5" s="17"/>
      <c r="AQ5" s="17"/>
      <c r="AR5" s="58"/>
      <c r="AS5" s="64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x14ac:dyDescent="0.25">
      <c r="A6" s="21"/>
      <c r="B6" s="17"/>
      <c r="C6" s="19"/>
      <c r="D6" s="1"/>
      <c r="E6" s="17"/>
      <c r="F6" s="17"/>
      <c r="G6" s="17"/>
      <c r="H6" s="18"/>
      <c r="I6" s="17"/>
      <c r="J6" s="33"/>
      <c r="K6" s="16"/>
      <c r="L6" s="34"/>
      <c r="M6" s="11"/>
      <c r="N6" s="11"/>
      <c r="O6" s="11"/>
      <c r="P6" s="13"/>
      <c r="Q6" s="17"/>
      <c r="R6" s="17"/>
      <c r="S6" s="18"/>
      <c r="T6" s="17"/>
      <c r="U6" s="17"/>
      <c r="V6" s="58"/>
      <c r="W6" s="16"/>
      <c r="X6" s="66">
        <v>2022</v>
      </c>
      <c r="Y6" s="70" t="s">
        <v>25</v>
      </c>
      <c r="Z6" s="67" t="s">
        <v>30</v>
      </c>
      <c r="AA6" s="66">
        <v>16</v>
      </c>
      <c r="AB6" s="66">
        <v>3</v>
      </c>
      <c r="AC6" s="66">
        <v>15</v>
      </c>
      <c r="AD6" s="71">
        <v>9</v>
      </c>
      <c r="AE6" s="66">
        <v>69</v>
      </c>
      <c r="AF6" s="68">
        <v>0.56559999999999999</v>
      </c>
      <c r="AG6" s="69">
        <v>122</v>
      </c>
      <c r="AH6" s="34"/>
      <c r="AI6" s="11"/>
      <c r="AJ6" s="11"/>
      <c r="AK6" s="11"/>
      <c r="AL6" s="13"/>
      <c r="AM6" s="17"/>
      <c r="AN6" s="17"/>
      <c r="AO6" s="18"/>
      <c r="AP6" s="17"/>
      <c r="AQ6" s="17"/>
      <c r="AR6" s="58"/>
      <c r="AS6" s="64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17"/>
      <c r="C7" s="19"/>
      <c r="D7" s="1"/>
      <c r="E7" s="17"/>
      <c r="F7" s="17"/>
      <c r="G7" s="17"/>
      <c r="H7" s="18"/>
      <c r="I7" s="17"/>
      <c r="J7" s="33"/>
      <c r="K7" s="16"/>
      <c r="L7" s="34"/>
      <c r="M7" s="11"/>
      <c r="N7" s="11"/>
      <c r="O7" s="11"/>
      <c r="P7" s="13"/>
      <c r="Q7" s="17"/>
      <c r="R7" s="17"/>
      <c r="S7" s="18"/>
      <c r="T7" s="17"/>
      <c r="U7" s="17"/>
      <c r="V7" s="58"/>
      <c r="W7" s="16"/>
      <c r="X7" s="17">
        <v>2023</v>
      </c>
      <c r="Y7" s="17" t="s">
        <v>32</v>
      </c>
      <c r="Z7" s="1" t="s">
        <v>33</v>
      </c>
      <c r="AA7" s="17">
        <v>6</v>
      </c>
      <c r="AB7" s="17">
        <v>0</v>
      </c>
      <c r="AC7" s="17">
        <v>1</v>
      </c>
      <c r="AD7" s="17">
        <v>0</v>
      </c>
      <c r="AE7" s="17">
        <v>10</v>
      </c>
      <c r="AF7" s="72">
        <v>0.30303030303030304</v>
      </c>
      <c r="AG7" s="13">
        <v>33</v>
      </c>
      <c r="AH7" s="34"/>
      <c r="AI7" s="11"/>
      <c r="AJ7" s="11"/>
      <c r="AK7" s="11"/>
      <c r="AL7" s="13"/>
      <c r="AM7" s="17">
        <v>2</v>
      </c>
      <c r="AN7" s="17">
        <v>0</v>
      </c>
      <c r="AO7" s="18">
        <v>0</v>
      </c>
      <c r="AP7" s="17">
        <v>0</v>
      </c>
      <c r="AQ7" s="17">
        <v>1</v>
      </c>
      <c r="AR7" s="59">
        <v>0.125</v>
      </c>
      <c r="AS7" s="16">
        <v>8</v>
      </c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ht="14.25" x14ac:dyDescent="0.2">
      <c r="A8" s="21"/>
      <c r="B8" s="60" t="s">
        <v>18</v>
      </c>
      <c r="C8" s="61"/>
      <c r="D8" s="62"/>
      <c r="E8" s="30">
        <f>SUM(E4:E7)</f>
        <v>0</v>
      </c>
      <c r="F8" s="30">
        <f>SUM(F4:F7)</f>
        <v>0</v>
      </c>
      <c r="G8" s="30">
        <f>SUM(G4:G7)</f>
        <v>0</v>
      </c>
      <c r="H8" s="30">
        <f>SUM(H4:H7)</f>
        <v>0</v>
      </c>
      <c r="I8" s="30">
        <f>SUM(I4:I7)</f>
        <v>0</v>
      </c>
      <c r="J8" s="43">
        <v>0</v>
      </c>
      <c r="K8" s="26">
        <f>SUM(K4:K7)</f>
        <v>0</v>
      </c>
      <c r="L8" s="23"/>
      <c r="M8" s="28"/>
      <c r="N8" s="35"/>
      <c r="O8" s="36"/>
      <c r="P8" s="13"/>
      <c r="Q8" s="30">
        <f>SUM(Q4:Q7)</f>
        <v>0</v>
      </c>
      <c r="R8" s="30">
        <f>SUM(R4:R7)</f>
        <v>0</v>
      </c>
      <c r="S8" s="30">
        <f>SUM(S4:S7)</f>
        <v>0</v>
      </c>
      <c r="T8" s="30">
        <f>SUM(T4:T7)</f>
        <v>0</v>
      </c>
      <c r="U8" s="30">
        <f>SUM(U4:U7)</f>
        <v>0</v>
      </c>
      <c r="V8" s="20">
        <v>0</v>
      </c>
      <c r="W8" s="26">
        <f>SUM(W4:W7)</f>
        <v>0</v>
      </c>
      <c r="X8" s="9" t="s">
        <v>18</v>
      </c>
      <c r="Y8" s="10"/>
      <c r="Z8" s="8"/>
      <c r="AA8" s="30">
        <f>SUM(AA4:AA7)</f>
        <v>41</v>
      </c>
      <c r="AB8" s="30">
        <f>SUM(AB4:AB7)</f>
        <v>6</v>
      </c>
      <c r="AC8" s="30">
        <f>SUM(AC4:AC7)</f>
        <v>21</v>
      </c>
      <c r="AD8" s="30">
        <f>SUM(AD4:AD7)</f>
        <v>23</v>
      </c>
      <c r="AE8" s="30">
        <f>SUM(AE4:AE7)</f>
        <v>142</v>
      </c>
      <c r="AF8" s="43">
        <f>PRODUCT(AE8/AG8)</f>
        <v>0.5419847328244275</v>
      </c>
      <c r="AG8" s="26">
        <f>SUM(AG4:AG7)</f>
        <v>262</v>
      </c>
      <c r="AH8" s="23"/>
      <c r="AI8" s="28"/>
      <c r="AJ8" s="35"/>
      <c r="AK8" s="36"/>
      <c r="AL8" s="13"/>
      <c r="AM8" s="30">
        <f>SUM(AM4:AM7)</f>
        <v>2</v>
      </c>
      <c r="AN8" s="30">
        <f>SUM(AN4:AN7)</f>
        <v>0</v>
      </c>
      <c r="AO8" s="30">
        <f>SUM(AO4:AO7)</f>
        <v>0</v>
      </c>
      <c r="AP8" s="30">
        <f>SUM(AP4:AP7)</f>
        <v>0</v>
      </c>
      <c r="AQ8" s="30">
        <f>SUM(AQ4:AQ7)</f>
        <v>1</v>
      </c>
      <c r="AR8" s="43">
        <f>PRODUCT(AQ8/AS8)</f>
        <v>0.125</v>
      </c>
      <c r="AS8" s="39">
        <f>SUM(AS4:AS7)</f>
        <v>8</v>
      </c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21"/>
      <c r="C9" s="21"/>
      <c r="D9" s="21"/>
      <c r="E9" s="21"/>
      <c r="F9" s="21"/>
      <c r="G9" s="21"/>
      <c r="H9" s="21"/>
      <c r="I9" s="21"/>
      <c r="J9" s="22"/>
      <c r="K9" s="16"/>
      <c r="L9" s="13"/>
      <c r="M9" s="13"/>
      <c r="N9" s="13"/>
      <c r="O9" s="13"/>
      <c r="P9" s="21"/>
      <c r="Q9" s="21"/>
      <c r="R9" s="21"/>
      <c r="S9" s="21"/>
      <c r="T9" s="21"/>
      <c r="U9" s="13"/>
      <c r="V9" s="13"/>
      <c r="W9" s="16"/>
      <c r="X9" s="21"/>
      <c r="Y9" s="21"/>
      <c r="Z9" s="21"/>
      <c r="AA9" s="21"/>
      <c r="AB9" s="21"/>
      <c r="AC9" s="21"/>
      <c r="AD9" s="21"/>
      <c r="AE9" s="21"/>
      <c r="AF9" s="22"/>
      <c r="AG9" s="16"/>
      <c r="AH9" s="13"/>
      <c r="AI9" s="13"/>
      <c r="AJ9" s="13"/>
      <c r="AK9" s="13"/>
      <c r="AL9" s="21"/>
      <c r="AM9" s="21"/>
      <c r="AN9" s="21"/>
      <c r="AO9" s="21"/>
      <c r="AP9" s="21"/>
      <c r="AQ9" s="13"/>
      <c r="AR9" s="13"/>
      <c r="AS9" s="16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45" t="s">
        <v>17</v>
      </c>
      <c r="C10" s="46"/>
      <c r="D10" s="47"/>
      <c r="E10" s="8" t="s">
        <v>2</v>
      </c>
      <c r="F10" s="11" t="s">
        <v>6</v>
      </c>
      <c r="G10" s="8" t="s">
        <v>4</v>
      </c>
      <c r="H10" s="11" t="s">
        <v>5</v>
      </c>
      <c r="I10" s="11" t="s">
        <v>8</v>
      </c>
      <c r="J10" s="11" t="s">
        <v>9</v>
      </c>
      <c r="K10" s="13"/>
      <c r="L10" s="11" t="s">
        <v>10</v>
      </c>
      <c r="M10" s="11" t="s">
        <v>11</v>
      </c>
      <c r="N10" s="11" t="s">
        <v>22</v>
      </c>
      <c r="O10" s="11" t="s">
        <v>23</v>
      </c>
      <c r="Q10" s="21"/>
      <c r="R10" s="21" t="s">
        <v>12</v>
      </c>
      <c r="S10" s="21"/>
      <c r="T10" s="21" t="s">
        <v>28</v>
      </c>
      <c r="U10" s="13"/>
      <c r="V10" s="16"/>
      <c r="W10" s="16"/>
      <c r="X10" s="16"/>
      <c r="Y10" s="16"/>
      <c r="Z10" s="16"/>
      <c r="AA10" s="16"/>
      <c r="AB10" s="16"/>
      <c r="AC10" s="21"/>
      <c r="AD10" s="21"/>
      <c r="AE10" s="21"/>
      <c r="AF10" s="21"/>
      <c r="AG10" s="21"/>
      <c r="AH10" s="21"/>
      <c r="AI10" s="21"/>
      <c r="AJ10" s="21"/>
      <c r="AK10" s="21"/>
      <c r="AM10" s="16"/>
      <c r="AN10" s="16"/>
      <c r="AO10" s="16"/>
      <c r="AP10" s="16"/>
      <c r="AQ10" s="16"/>
      <c r="AR10" s="16"/>
      <c r="AS10" s="16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24" t="s">
        <v>13</v>
      </c>
      <c r="C11" s="3"/>
      <c r="D11" s="25"/>
      <c r="E11" s="48">
        <f t="shared" ref="E11:I12" si="0">PRODUCT(E7+Q7)</f>
        <v>0</v>
      </c>
      <c r="F11" s="48">
        <f t="shared" si="0"/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63">
        <v>0</v>
      </c>
      <c r="K11" s="21">
        <v>0</v>
      </c>
      <c r="L11" s="49">
        <v>0</v>
      </c>
      <c r="M11" s="49">
        <v>0</v>
      </c>
      <c r="N11" s="49">
        <v>0</v>
      </c>
      <c r="O11" s="49">
        <v>0</v>
      </c>
      <c r="Q11" s="21"/>
      <c r="R11" s="21"/>
      <c r="S11" s="21"/>
      <c r="T11" s="65" t="s">
        <v>24</v>
      </c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40" t="s">
        <v>15</v>
      </c>
      <c r="C12" s="41"/>
      <c r="D12" s="42"/>
      <c r="E12" s="48">
        <f t="shared" si="0"/>
        <v>0</v>
      </c>
      <c r="F12" s="48">
        <f t="shared" si="0"/>
        <v>0</v>
      </c>
      <c r="G12" s="48">
        <f t="shared" si="0"/>
        <v>0</v>
      </c>
      <c r="H12" s="48">
        <f t="shared" si="0"/>
        <v>0</v>
      </c>
      <c r="I12" s="48">
        <f t="shared" si="0"/>
        <v>0</v>
      </c>
      <c r="J12" s="63">
        <v>0</v>
      </c>
      <c r="K12" s="21">
        <v>0</v>
      </c>
      <c r="L12" s="49">
        <v>0</v>
      </c>
      <c r="M12" s="49">
        <v>0</v>
      </c>
      <c r="N12" s="49">
        <v>0</v>
      </c>
      <c r="O12" s="49">
        <v>0</v>
      </c>
      <c r="Q12" s="21"/>
      <c r="R12" s="21"/>
      <c r="S12" s="21"/>
      <c r="T12" s="65" t="s">
        <v>34</v>
      </c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x14ac:dyDescent="0.25">
      <c r="A13" s="21"/>
      <c r="B13" s="14" t="s">
        <v>16</v>
      </c>
      <c r="C13" s="44"/>
      <c r="D13" s="15"/>
      <c r="E13" s="48">
        <f>PRODUCT(AA8+AM8)</f>
        <v>43</v>
      </c>
      <c r="F13" s="48">
        <f>PRODUCT(AB8+AN8)</f>
        <v>6</v>
      </c>
      <c r="G13" s="48">
        <f>PRODUCT(AC8+AO8)</f>
        <v>21</v>
      </c>
      <c r="H13" s="48">
        <f>PRODUCT(AD8+AP8)</f>
        <v>23</v>
      </c>
      <c r="I13" s="48">
        <f>PRODUCT(AE8+AQ8)</f>
        <v>143</v>
      </c>
      <c r="J13" s="63">
        <f>PRODUCT(I13/K13)</f>
        <v>0.52962962962962967</v>
      </c>
      <c r="K13" s="13">
        <f>PRODUCT(AG8+AS8)</f>
        <v>270</v>
      </c>
      <c r="L13" s="49">
        <f>PRODUCT((F13+G13)/E13)</f>
        <v>0.62790697674418605</v>
      </c>
      <c r="M13" s="49">
        <f>PRODUCT(H13/E13)</f>
        <v>0.53488372093023251</v>
      </c>
      <c r="N13" s="49">
        <f>PRODUCT((F13+G13+H13)/E13)</f>
        <v>1.1627906976744187</v>
      </c>
      <c r="O13" s="49">
        <f>PRODUCT(I13/E13)</f>
        <v>3.3255813953488373</v>
      </c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13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x14ac:dyDescent="0.25">
      <c r="A14" s="21"/>
      <c r="B14" s="50" t="s">
        <v>18</v>
      </c>
      <c r="C14" s="51"/>
      <c r="D14" s="52"/>
      <c r="E14" s="48">
        <f>SUM(E11:E13)</f>
        <v>43</v>
      </c>
      <c r="F14" s="48">
        <f t="shared" ref="F14:I14" si="1">SUM(F11:F13)</f>
        <v>6</v>
      </c>
      <c r="G14" s="48">
        <f t="shared" si="1"/>
        <v>21</v>
      </c>
      <c r="H14" s="48">
        <f t="shared" si="1"/>
        <v>23</v>
      </c>
      <c r="I14" s="48">
        <f t="shared" si="1"/>
        <v>143</v>
      </c>
      <c r="J14" s="63">
        <f>PRODUCT(I14/K14)</f>
        <v>0.52962962962962967</v>
      </c>
      <c r="K14" s="21">
        <f>SUM(K11:K13)</f>
        <v>270</v>
      </c>
      <c r="L14" s="49">
        <f>PRODUCT((F14+G14)/E14)</f>
        <v>0.62790697674418605</v>
      </c>
      <c r="M14" s="49">
        <f>PRODUCT(H14/E14)</f>
        <v>0.53488372093023251</v>
      </c>
      <c r="N14" s="49">
        <f>PRODUCT((F14+G14+H14)/E14)</f>
        <v>1.1627906976744187</v>
      </c>
      <c r="O14" s="49">
        <f>PRODUCT(I14/E14)</f>
        <v>3.3255813953488373</v>
      </c>
      <c r="Q14" s="13"/>
      <c r="R14" s="13"/>
      <c r="S14" s="13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13"/>
      <c r="F15" s="13"/>
      <c r="G15" s="13"/>
      <c r="H15" s="13"/>
      <c r="I15" s="13"/>
      <c r="J15" s="21"/>
      <c r="K15" s="21"/>
      <c r="L15" s="13"/>
      <c r="M15" s="13"/>
      <c r="N15" s="13"/>
      <c r="O15" s="13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J53" s="21"/>
      <c r="K53" s="21"/>
      <c r="L53"/>
      <c r="M53"/>
      <c r="N53"/>
      <c r="O53"/>
      <c r="P53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J74" s="21"/>
      <c r="K74" s="21"/>
      <c r="L74"/>
      <c r="M74"/>
      <c r="N74"/>
      <c r="O74"/>
      <c r="P74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J75" s="21"/>
      <c r="K75" s="21"/>
      <c r="L75"/>
      <c r="M75"/>
      <c r="N75"/>
      <c r="O75"/>
      <c r="P75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L76"/>
      <c r="M76"/>
      <c r="N76"/>
      <c r="O76"/>
      <c r="P76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13"/>
      <c r="R87" s="13"/>
      <c r="S87" s="13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13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3"/>
      <c r="R88" s="13"/>
      <c r="S88" s="13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13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3"/>
      <c r="R89" s="13"/>
      <c r="S89" s="13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13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3"/>
      <c r="R90" s="13"/>
      <c r="S90" s="13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13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3"/>
      <c r="R91" s="13"/>
      <c r="S91" s="13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13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3"/>
      <c r="R92" s="13"/>
      <c r="S92" s="13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13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3"/>
      <c r="R93" s="13"/>
      <c r="S93" s="13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13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3"/>
      <c r="R94" s="13"/>
      <c r="S94" s="13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13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3"/>
      <c r="R95" s="13"/>
      <c r="S95" s="13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13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3"/>
      <c r="R96" s="13"/>
      <c r="S96" s="13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13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3"/>
      <c r="R97" s="13"/>
      <c r="S97" s="13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13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3"/>
      <c r="R98" s="13"/>
      <c r="S98" s="13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13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3"/>
      <c r="R99" s="13"/>
      <c r="S99" s="13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13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3"/>
      <c r="R100" s="13"/>
      <c r="S100" s="13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13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3"/>
      <c r="R101" s="13"/>
      <c r="S101" s="13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13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3"/>
      <c r="R102" s="13"/>
      <c r="S102" s="13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13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3"/>
      <c r="R103" s="13"/>
      <c r="S103" s="13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13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3"/>
      <c r="R104" s="13"/>
      <c r="S104" s="13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13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3"/>
      <c r="R105" s="13"/>
      <c r="S105" s="13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13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3"/>
      <c r="R106" s="13"/>
      <c r="S106" s="13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13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3"/>
      <c r="R107" s="13"/>
      <c r="S107" s="13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13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3"/>
      <c r="R108" s="13"/>
      <c r="S108" s="13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13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3"/>
      <c r="R109" s="13"/>
      <c r="S109" s="13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13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3"/>
      <c r="R110" s="13"/>
      <c r="S110" s="13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13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3"/>
      <c r="R111" s="13"/>
      <c r="S111" s="13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13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3"/>
      <c r="R112" s="13"/>
      <c r="S112" s="13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13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3"/>
      <c r="R113" s="13"/>
      <c r="S113" s="13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13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3"/>
      <c r="R114" s="13"/>
      <c r="S114" s="13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13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3"/>
      <c r="R115" s="13"/>
      <c r="S115" s="13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13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3"/>
      <c r="R116" s="13"/>
      <c r="S116" s="13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13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3"/>
      <c r="R117" s="13"/>
      <c r="S117" s="13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13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3"/>
      <c r="R118" s="13"/>
      <c r="S118" s="13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13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3"/>
      <c r="R119" s="13"/>
      <c r="S119" s="13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13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3"/>
      <c r="R120" s="13"/>
      <c r="S120" s="13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13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3"/>
      <c r="R121" s="13"/>
      <c r="S121" s="13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13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3"/>
      <c r="R122" s="13"/>
      <c r="S122" s="13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13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3"/>
      <c r="R123" s="13"/>
      <c r="S123" s="13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13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3"/>
      <c r="R124" s="13"/>
      <c r="S124" s="13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13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3"/>
      <c r="R125" s="13"/>
      <c r="S125" s="13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13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3"/>
      <c r="R126" s="13"/>
      <c r="S126" s="13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13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3"/>
      <c r="R127" s="13"/>
      <c r="S127" s="13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13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3"/>
      <c r="R128" s="13"/>
      <c r="S128" s="13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13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3"/>
      <c r="R129" s="13"/>
      <c r="S129" s="13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13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3"/>
      <c r="R130" s="13"/>
      <c r="S130" s="13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13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3"/>
      <c r="R131" s="13"/>
      <c r="S131" s="13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13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3"/>
      <c r="R132" s="13"/>
      <c r="S132" s="13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13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3"/>
      <c r="R133" s="13"/>
      <c r="S133" s="13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13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3"/>
      <c r="R134" s="13"/>
      <c r="S134" s="13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13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3"/>
      <c r="R135" s="13"/>
      <c r="S135" s="13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13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3"/>
      <c r="R136" s="13"/>
      <c r="S136" s="13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13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3"/>
      <c r="R137" s="13"/>
      <c r="S137" s="13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13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3"/>
      <c r="R138" s="13"/>
      <c r="S138" s="13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13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3"/>
      <c r="R139" s="13"/>
      <c r="S139" s="13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13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3"/>
      <c r="R140" s="13"/>
      <c r="S140" s="13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13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3"/>
      <c r="R141" s="13"/>
      <c r="S141" s="13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13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3"/>
      <c r="R142" s="13"/>
      <c r="S142" s="13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13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3"/>
      <c r="R143" s="13"/>
      <c r="S143" s="13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13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3"/>
      <c r="R144" s="13"/>
      <c r="S144" s="13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13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3"/>
      <c r="R145" s="13"/>
      <c r="S145" s="13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13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3"/>
      <c r="R146" s="13"/>
      <c r="S146" s="13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13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3"/>
      <c r="R147" s="13"/>
      <c r="S147" s="13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13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3"/>
      <c r="R148" s="13"/>
      <c r="S148" s="13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13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3"/>
      <c r="R149" s="13"/>
      <c r="S149" s="13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13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3"/>
      <c r="R150" s="13"/>
      <c r="S150" s="13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13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3"/>
      <c r="R151" s="13"/>
      <c r="S151" s="13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13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3"/>
      <c r="R152" s="13"/>
      <c r="S152" s="13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13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3"/>
      <c r="R153" s="13"/>
      <c r="S153" s="13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13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3"/>
      <c r="R154" s="13"/>
      <c r="S154" s="13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13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3"/>
      <c r="R155" s="13"/>
      <c r="S155" s="13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13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3"/>
      <c r="R156" s="13"/>
      <c r="S156" s="13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13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3"/>
      <c r="R157" s="13"/>
      <c r="S157" s="13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13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3"/>
      <c r="R158" s="13"/>
      <c r="S158" s="13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13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3"/>
      <c r="R159" s="13"/>
      <c r="S159" s="13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13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3"/>
      <c r="R160" s="13"/>
      <c r="S160" s="13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13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3"/>
      <c r="R161" s="13"/>
      <c r="S161" s="13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13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3"/>
      <c r="R162" s="13"/>
      <c r="S162" s="13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13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3"/>
      <c r="R163" s="13"/>
      <c r="S163" s="13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13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3"/>
      <c r="R164" s="13"/>
      <c r="S164" s="13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13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3"/>
      <c r="R165" s="13"/>
      <c r="S165" s="13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13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3"/>
      <c r="R166" s="13"/>
      <c r="S166" s="13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13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3"/>
      <c r="R167" s="13"/>
      <c r="S167" s="13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13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3"/>
      <c r="R168" s="13"/>
      <c r="S168" s="13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13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3"/>
      <c r="R169" s="13"/>
      <c r="S169" s="13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13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A170" s="21"/>
      <c r="B170" s="21"/>
      <c r="C170" s="21"/>
      <c r="D170" s="21"/>
      <c r="L170"/>
      <c r="M170"/>
      <c r="N170"/>
      <c r="O170"/>
      <c r="P170"/>
      <c r="Q170" s="13"/>
      <c r="R170" s="13"/>
      <c r="S170" s="13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13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A171" s="21"/>
      <c r="B171" s="21"/>
      <c r="C171" s="21"/>
      <c r="D171" s="21"/>
      <c r="L171"/>
      <c r="M171"/>
      <c r="N171"/>
      <c r="O171"/>
      <c r="P171"/>
      <c r="Q171" s="13"/>
      <c r="R171" s="13"/>
      <c r="S171" s="13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13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</row>
    <row r="172" spans="1:57" ht="14.25" x14ac:dyDescent="0.2">
      <c r="L172"/>
      <c r="M172"/>
      <c r="N172"/>
      <c r="O172"/>
      <c r="P172"/>
      <c r="Q172" s="13"/>
      <c r="R172" s="13"/>
      <c r="S172" s="13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13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</row>
    <row r="173" spans="1:57" ht="14.25" x14ac:dyDescent="0.2">
      <c r="L173"/>
      <c r="M173"/>
      <c r="N173"/>
      <c r="O173"/>
      <c r="P173"/>
      <c r="Q173" s="13"/>
      <c r="R173" s="13"/>
      <c r="S173" s="13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13"/>
    </row>
    <row r="174" spans="1:57" ht="14.25" x14ac:dyDescent="0.2">
      <c r="L174"/>
      <c r="M174"/>
      <c r="N174"/>
      <c r="O174"/>
      <c r="P174"/>
      <c r="Q174" s="13"/>
      <c r="R174" s="13"/>
      <c r="S174" s="13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13"/>
    </row>
    <row r="175" spans="1:57" ht="14.25" x14ac:dyDescent="0.2">
      <c r="L175"/>
      <c r="M175"/>
      <c r="N175"/>
      <c r="O175"/>
      <c r="P175"/>
      <c r="Q175" s="13"/>
      <c r="R175" s="13"/>
      <c r="S175" s="13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13"/>
    </row>
    <row r="176" spans="1:57" ht="14.25" x14ac:dyDescent="0.2">
      <c r="L176" s="13"/>
      <c r="M176" s="13"/>
      <c r="N176" s="13"/>
      <c r="O176" s="13"/>
      <c r="P176" s="13"/>
      <c r="R176" s="13"/>
      <c r="S176" s="13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13"/>
    </row>
    <row r="177" spans="12:38" ht="14.25" x14ac:dyDescent="0.2">
      <c r="L177" s="13"/>
      <c r="M177" s="13"/>
      <c r="N177" s="13"/>
      <c r="O177" s="13"/>
      <c r="P177" s="13"/>
      <c r="R177" s="13"/>
      <c r="S177" s="13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13"/>
    </row>
    <row r="178" spans="12:38" ht="14.25" x14ac:dyDescent="0.2">
      <c r="L178" s="13"/>
      <c r="M178" s="13"/>
      <c r="N178" s="13"/>
      <c r="O178" s="13"/>
      <c r="P178" s="13"/>
      <c r="R178" s="13"/>
      <c r="S178" s="13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13"/>
    </row>
    <row r="179" spans="12:38" ht="14.25" x14ac:dyDescent="0.2">
      <c r="L179" s="13"/>
      <c r="M179" s="13"/>
      <c r="N179" s="13"/>
      <c r="O179" s="13"/>
      <c r="P179" s="13"/>
      <c r="R179" s="13"/>
      <c r="S179" s="13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13"/>
      <c r="AL179" s="13"/>
    </row>
    <row r="180" spans="12:38" x14ac:dyDescent="0.25">
      <c r="R180" s="16"/>
      <c r="S180" s="16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</row>
    <row r="181" spans="12:38" x14ac:dyDescent="0.25">
      <c r="R181" s="16"/>
      <c r="S181" s="16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</row>
    <row r="182" spans="12:38" x14ac:dyDescent="0.25">
      <c r="R182" s="16"/>
      <c r="S182" s="16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</row>
    <row r="183" spans="12:38" x14ac:dyDescent="0.25">
      <c r="L183"/>
      <c r="M183"/>
      <c r="N183"/>
      <c r="O183"/>
      <c r="P183"/>
      <c r="R183" s="16"/>
      <c r="S183" s="16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/>
      <c r="AL183"/>
    </row>
    <row r="184" spans="12:38" x14ac:dyDescent="0.25">
      <c r="L184"/>
      <c r="M184"/>
      <c r="N184"/>
      <c r="O184"/>
      <c r="P184"/>
      <c r="R184" s="16"/>
      <c r="S184" s="16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/>
      <c r="AL184"/>
    </row>
    <row r="185" spans="12:38" x14ac:dyDescent="0.25">
      <c r="L185"/>
      <c r="M185"/>
      <c r="N185"/>
      <c r="O185"/>
      <c r="P185"/>
      <c r="R185" s="16"/>
      <c r="S185" s="16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16"/>
      <c r="S186" s="16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16"/>
      <c r="S187" s="16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16"/>
      <c r="S188" s="16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16"/>
      <c r="S189" s="16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16"/>
      <c r="S190" s="16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16"/>
      <c r="S191" s="16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16"/>
      <c r="S192" s="16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16"/>
      <c r="S193" s="16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16"/>
      <c r="S194" s="16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16"/>
      <c r="S195" s="16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16"/>
      <c r="S196" s="16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16"/>
      <c r="S197" s="16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16"/>
      <c r="S198" s="16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16"/>
      <c r="S199" s="16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16"/>
      <c r="S200" s="16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16"/>
      <c r="S201" s="16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16"/>
      <c r="S202" s="16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16"/>
      <c r="S203" s="16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16"/>
      <c r="S204" s="16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16"/>
      <c r="S205" s="16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16"/>
      <c r="S206" s="16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16"/>
      <c r="S207" s="16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ht="14.25" x14ac:dyDescent="0.2">
      <c r="L208"/>
      <c r="M208"/>
      <c r="N208"/>
      <c r="O208"/>
      <c r="P208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ht="14.25" x14ac:dyDescent="0.2">
      <c r="L209"/>
      <c r="M209"/>
      <c r="N209"/>
      <c r="O209"/>
      <c r="P209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ht="14.25" x14ac:dyDescent="0.2">
      <c r="L210"/>
      <c r="M210"/>
      <c r="N210"/>
      <c r="O210"/>
      <c r="P210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ht="14.25" x14ac:dyDescent="0.2">
      <c r="L211"/>
      <c r="M211"/>
      <c r="N211"/>
      <c r="O211"/>
      <c r="P21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</sheetData>
  <sortState xmlns:xlrd2="http://schemas.microsoft.com/office/spreadsheetml/2017/richdata2" ref="X6:AI7">
    <sortCondition ref="X6: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2023-09-03T20:42:33Z</dcterms:modified>
</cp:coreProperties>
</file>